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NUNCIDO" sheetId="1" r:id="rId1"/>
    <sheet name="LLAVE" sheetId="2" r:id="rId2"/>
    <sheet name="L-DAP" sheetId="3" r:id="rId3"/>
    <sheet name="MED-DAP" sheetId="4" r:id="rId4"/>
  </sheets>
  <definedNames>
    <definedName name="_xlnm.Print_Area" localSheetId="0">'ENUNCIDO'!$A$1:$G$23</definedName>
  </definedNames>
  <calcPr fullCalcOnLoad="1"/>
</workbook>
</file>

<file path=xl/sharedStrings.xml><?xml version="1.0" encoding="utf-8"?>
<sst xmlns="http://schemas.openxmlformats.org/spreadsheetml/2006/main" count="128" uniqueCount="94">
  <si>
    <t>UCC AUDITORES</t>
  </si>
  <si>
    <t>TOTALES</t>
  </si>
  <si>
    <t>AJUSTES</t>
  </si>
  <si>
    <t>CUENTA</t>
  </si>
  <si>
    <t>SALDO CIERRE ANTERIOR</t>
  </si>
  <si>
    <t>SALDO AL CIERRE</t>
  </si>
  <si>
    <t>IMPORTE E. CONTABLES</t>
  </si>
  <si>
    <t>CORRIENTE</t>
  </si>
  <si>
    <t>NO CORRIENTE</t>
  </si>
  <si>
    <t>ORIGEN</t>
  </si>
  <si>
    <t>OBSERVACIONES</t>
  </si>
  <si>
    <t>N.</t>
  </si>
  <si>
    <t>DETERMINACION DE VALOR ACTUAL Y LOS INTERESES CONTENIDOS EN EL VALOR AL CIERRE</t>
  </si>
  <si>
    <t>FECHA CIERRE (DD-MM-AA) .......</t>
  </si>
  <si>
    <t>CTA.</t>
  </si>
  <si>
    <t>RAZON SOCIAL</t>
  </si>
  <si>
    <t>COMPROBANTE</t>
  </si>
  <si>
    <t>IMPORTE C/INTERESES</t>
  </si>
  <si>
    <t>F.DE VENC.</t>
  </si>
  <si>
    <t>INT%</t>
  </si>
  <si>
    <t>DIAS PARA</t>
  </si>
  <si>
    <t xml:space="preserve">VALOR </t>
  </si>
  <si>
    <t>VALOR</t>
  </si>
  <si>
    <t>INT. A DEDUC.</t>
  </si>
  <si>
    <t>DD-MM-AA</t>
  </si>
  <si>
    <t>MENS.</t>
  </si>
  <si>
    <t>VENCER</t>
  </si>
  <si>
    <t>FUTURO</t>
  </si>
  <si>
    <t>ACTUAL</t>
  </si>
  <si>
    <t>DEL VAL.FUT</t>
  </si>
  <si>
    <t>T</t>
  </si>
  <si>
    <t>VALOR FUTURO DE LA CUENTA</t>
  </si>
  <si>
    <t>menos MEDICION AL CIERRE CONFORME A N.C.V.</t>
  </si>
  <si>
    <t>INT. A DEVENG. INCLUIDOS EN EL V. F.</t>
  </si>
  <si>
    <t>menos INT. A DEV. CONTABILIZADOS.</t>
  </si>
  <si>
    <t>VARIACION EN INT. A DEV. A REG.</t>
  </si>
  <si>
    <t>IMAGINATE S.R.L.</t>
  </si>
  <si>
    <t>EMPRESA: IMAGINATE SRL</t>
  </si>
  <si>
    <t>CIERRE EJERCICIO:31/12/04</t>
  </si>
  <si>
    <t>LISTADOS AL 31/12/2004 elaborado por la empresa</t>
  </si>
  <si>
    <t>TOTAL</t>
  </si>
  <si>
    <t>SALDO CONTABLE AL 31/12/04</t>
  </si>
  <si>
    <t>EMPRESA: IMAGINATE S.R.L.</t>
  </si>
  <si>
    <t>CIERRE EJERCICIO: 31/12/2004</t>
  </si>
  <si>
    <t>PASIVOS</t>
  </si>
  <si>
    <t>DEUDAS FINANCIERAS</t>
  </si>
  <si>
    <t>BCO. REGIONAL DE CUYO</t>
  </si>
  <si>
    <t>DOC.PREND  2/2</t>
  </si>
  <si>
    <t>CUENTA: DOCUMENTOS A PAGAR CON GARANTIA REAL</t>
  </si>
  <si>
    <t>LA TASA EN LUGAR DEL 3% ES 4% POR QUE SE CANCELARA ANTICIPADO OBTENIENDOSE ASI SU costo de cancelacion-laLA OPERACIÓN SE EFECTUO EL 3-1-05</t>
  </si>
  <si>
    <t>BB</t>
  </si>
  <si>
    <t>DOCUMENTOS A PAGAR CON GARANTIA REAL</t>
  </si>
  <si>
    <t>DOCUMENTOS A PAG.C.G.R.</t>
  </si>
  <si>
    <t>INT S/PAS A DEVENGAR -DOC. A PAG.C.G.R.-</t>
  </si>
  <si>
    <t>BB1</t>
  </si>
  <si>
    <t>BB2</t>
  </si>
  <si>
    <t>AUDITORIA:</t>
  </si>
  <si>
    <t>ENTREGADO POR LA EMPRESA</t>
  </si>
  <si>
    <t>ANALISIS REALIZADO POR AUDITORIA</t>
  </si>
  <si>
    <t>MEDICION DEL RUBRO SEGÚN AUDITORIA AL CIERRE</t>
  </si>
  <si>
    <t>AJUSTE EN BB</t>
  </si>
  <si>
    <t>- Confirmación de saldos con Banco regional de Cuyo.</t>
  </si>
  <si>
    <t>- Se revisó documentación respaldatoria de origen de la deuda y su cancelación parcial</t>
  </si>
  <si>
    <r>
      <t xml:space="preserve">- Se verificó </t>
    </r>
    <r>
      <rPr>
        <sz val="12"/>
        <color indexed="10"/>
        <rFont val="Times New Roman"/>
        <family val="1"/>
      </rPr>
      <t>que el 3/01/05 se canceló el documento</t>
    </r>
    <r>
      <rPr>
        <sz val="12"/>
        <rFont val="Times New Roman"/>
        <family val="1"/>
      </rPr>
      <t>.</t>
    </r>
  </si>
  <si>
    <t>- Se examino la prenda sobre el rodado adquirido con el préstamo.</t>
  </si>
  <si>
    <t>- Se verificó que no existieran desembolsos con posterioridad al cierre que hicieran presumir la existencia de pasivos financieros ocultos.</t>
  </si>
  <si>
    <t>- Se verificó que los saldos registrados son matemáticamente correctos y estén basados en montos correctos.</t>
  </si>
  <si>
    <t>- Se efectuó la medición del préstamo registrando el devengamiento de resultados financieros.</t>
  </si>
  <si>
    <t>-  Se verificó la inexistencia de prestamos ajustables y en moneda extranjera.</t>
  </si>
  <si>
    <t>- Se verificó su clasificación como corriente.</t>
  </si>
  <si>
    <t>- Se verificó la exposición de la disponibilidad de los activos.</t>
  </si>
  <si>
    <t>Programa de Procedimientos de Auditoria</t>
  </si>
  <si>
    <t>Fecha inicio: 01/01/2004</t>
  </si>
  <si>
    <t>Fecha cierre: 31/12/2004</t>
  </si>
  <si>
    <t>Tarea</t>
  </si>
  <si>
    <t>Descripcion de la tarea</t>
  </si>
  <si>
    <t>Auditor a/cargo</t>
  </si>
  <si>
    <t>Horas</t>
  </si>
  <si>
    <t>Hecho por</t>
  </si>
  <si>
    <t>Pres</t>
  </si>
  <si>
    <t>Reales</t>
  </si>
  <si>
    <t>Fecha</t>
  </si>
  <si>
    <t>Firma</t>
  </si>
  <si>
    <t>VISITA PRELIMINAR</t>
  </si>
  <si>
    <t>Legajo Permanente.</t>
  </si>
  <si>
    <t>Encargado</t>
  </si>
  <si>
    <t>El Encargado</t>
  </si>
  <si>
    <t>CIERRE DEL EJERCICIO (31/12)</t>
  </si>
  <si>
    <t>Legajo Periodico</t>
  </si>
  <si>
    <t>Ayudante</t>
  </si>
  <si>
    <t>_______________</t>
  </si>
  <si>
    <t>firma responsable</t>
  </si>
  <si>
    <t>RUBRO: Deudas Financieras</t>
  </si>
  <si>
    <t xml:space="preserve">SALDO DE  AUDITORIA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</si>
</sst>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dd/mm/yy;@"/>
    <numFmt numFmtId="174" formatCode="0.0"/>
    <numFmt numFmtId="175" formatCode="d\-m\-yyyy"/>
    <numFmt numFmtId="176" formatCode="#,##0.00_);\(#,##0.00\)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left" indent="2"/>
    </xf>
    <xf numFmtId="0" fontId="8" fillId="2" borderId="4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justify"/>
    </xf>
    <xf numFmtId="0" fontId="11" fillId="2" borderId="4" xfId="0" applyFont="1" applyFill="1" applyBorder="1" applyAlignment="1">
      <alignment horizontal="justify" vertical="justify"/>
    </xf>
    <xf numFmtId="0" fontId="12" fillId="2" borderId="4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 applyProtection="1">
      <alignment/>
      <protection locked="0"/>
    </xf>
    <xf numFmtId="0" fontId="1" fillId="2" borderId="0" xfId="0" applyFont="1" applyFill="1" applyAlignment="1">
      <alignment horizontal="right"/>
    </xf>
    <xf numFmtId="0" fontId="20" fillId="0" borderId="5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alignment/>
      <protection locked="0"/>
    </xf>
    <xf numFmtId="0" fontId="16" fillId="0" borderId="6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left"/>
      <protection locked="0"/>
    </xf>
    <xf numFmtId="176" fontId="16" fillId="0" borderId="7" xfId="0" applyNumberFormat="1" applyFont="1" applyFill="1" applyBorder="1" applyAlignment="1" applyProtection="1">
      <alignment/>
      <protection locked="0"/>
    </xf>
    <xf numFmtId="176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 applyProtection="1">
      <alignment readingOrder="1"/>
      <protection locked="0"/>
    </xf>
    <xf numFmtId="0" fontId="16" fillId="0" borderId="4" xfId="0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5" fontId="16" fillId="0" borderId="7" xfId="0" applyNumberFormat="1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 horizontal="right"/>
      <protection/>
    </xf>
    <xf numFmtId="0" fontId="16" fillId="0" borderId="7" xfId="0" applyFont="1" applyFill="1" applyBorder="1" applyAlignment="1" applyProtection="1">
      <alignment horizontal="centerContinuous" vertic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right"/>
      <protection/>
    </xf>
    <xf numFmtId="0" fontId="16" fillId="0" borderId="7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7" xfId="0" applyFont="1" applyFill="1" applyBorder="1" applyAlignment="1" applyProtection="1">
      <alignment/>
      <protection/>
    </xf>
    <xf numFmtId="176" fontId="17" fillId="0" borderId="7" xfId="0" applyNumberFormat="1" applyFont="1" applyFill="1" applyBorder="1" applyAlignment="1" applyProtection="1">
      <alignment/>
      <protection locked="0"/>
    </xf>
    <xf numFmtId="176" fontId="17" fillId="0" borderId="13" xfId="0" applyNumberFormat="1" applyFont="1" applyFill="1" applyBorder="1" applyAlignment="1" applyProtection="1">
      <alignment/>
      <protection locked="0"/>
    </xf>
    <xf numFmtId="176" fontId="14" fillId="0" borderId="13" xfId="0" applyNumberFormat="1" applyFont="1" applyFill="1" applyBorder="1" applyAlignment="1" applyProtection="1">
      <alignment/>
      <protection locked="0"/>
    </xf>
    <xf numFmtId="175" fontId="14" fillId="0" borderId="7" xfId="0" applyNumberFormat="1" applyFont="1" applyFill="1" applyBorder="1" applyAlignment="1" applyProtection="1">
      <alignment/>
      <protection locked="0"/>
    </xf>
    <xf numFmtId="176" fontId="21" fillId="0" borderId="7" xfId="0" applyNumberFormat="1" applyFont="1" applyFill="1" applyBorder="1" applyAlignment="1" applyProtection="1">
      <alignment horizontal="center"/>
      <protection locked="0"/>
    </xf>
    <xf numFmtId="1" fontId="16" fillId="0" borderId="7" xfId="0" applyNumberFormat="1" applyFont="1" applyFill="1" applyBorder="1" applyAlignment="1" applyProtection="1">
      <alignment/>
      <protection/>
    </xf>
    <xf numFmtId="176" fontId="16" fillId="0" borderId="7" xfId="0" applyNumberFormat="1" applyFont="1" applyFill="1" applyBorder="1" applyAlignment="1" applyProtection="1">
      <alignment/>
      <protection/>
    </xf>
    <xf numFmtId="176" fontId="16" fillId="0" borderId="13" xfId="0" applyNumberFormat="1" applyFont="1" applyFill="1" applyBorder="1" applyAlignment="1" applyProtection="1">
      <alignment/>
      <protection/>
    </xf>
    <xf numFmtId="0" fontId="15" fillId="0" borderId="4" xfId="0" applyFont="1" applyFill="1" applyBorder="1" applyAlignment="1">
      <alignment wrapText="1"/>
    </xf>
    <xf numFmtId="176" fontId="16" fillId="0" borderId="13" xfId="0" applyNumberFormat="1" applyFont="1" applyFill="1" applyBorder="1" applyAlignment="1" applyProtection="1">
      <alignment/>
      <protection locked="0"/>
    </xf>
    <xf numFmtId="175" fontId="16" fillId="0" borderId="4" xfId="0" applyNumberFormat="1" applyFont="1" applyFill="1" applyBorder="1" applyAlignment="1" applyProtection="1">
      <alignment/>
      <protection locked="0"/>
    </xf>
    <xf numFmtId="171" fontId="16" fillId="0" borderId="7" xfId="0" applyNumberFormat="1" applyFont="1" applyFill="1" applyBorder="1" applyAlignment="1" applyProtection="1">
      <alignment/>
      <protection locked="0"/>
    </xf>
    <xf numFmtId="171" fontId="16" fillId="0" borderId="7" xfId="0" applyNumberFormat="1" applyFont="1" applyFill="1" applyBorder="1" applyAlignment="1" applyProtection="1">
      <alignment/>
      <protection/>
    </xf>
    <xf numFmtId="171" fontId="16" fillId="0" borderId="13" xfId="0" applyNumberFormat="1" applyFont="1" applyFill="1" applyBorder="1" applyAlignment="1" applyProtection="1">
      <alignment/>
      <protection/>
    </xf>
    <xf numFmtId="0" fontId="16" fillId="0" borderId="7" xfId="0" applyFont="1" applyFill="1" applyBorder="1" applyAlignment="1">
      <alignment/>
    </xf>
    <xf numFmtId="0" fontId="17" fillId="0" borderId="0" xfId="0" applyFont="1" applyFill="1" applyAlignment="1" applyProtection="1">
      <alignment/>
      <protection locked="0"/>
    </xf>
    <xf numFmtId="176" fontId="16" fillId="0" borderId="0" xfId="0" applyNumberFormat="1" applyFont="1" applyFill="1" applyAlignment="1" applyProtection="1">
      <alignment/>
      <protection locked="0"/>
    </xf>
    <xf numFmtId="176" fontId="16" fillId="0" borderId="0" xfId="0" applyNumberFormat="1" applyFont="1" applyFill="1" applyAlignment="1" applyProtection="1">
      <alignment/>
      <protection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6" fontId="16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176" fontId="16" fillId="0" borderId="21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22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7" xfId="0" applyFont="1" applyFill="1" applyBorder="1" applyAlignment="1" applyProtection="1">
      <alignment/>
      <protection/>
    </xf>
    <xf numFmtId="176" fontId="14" fillId="0" borderId="7" xfId="0" applyNumberFormat="1" applyFont="1" applyFill="1" applyBorder="1" applyAlignment="1" applyProtection="1">
      <alignment/>
      <protection locked="0"/>
    </xf>
    <xf numFmtId="171" fontId="14" fillId="0" borderId="7" xfId="0" applyNumberFormat="1" applyFont="1" applyFill="1" applyBorder="1" applyAlignment="1" applyProtection="1">
      <alignment/>
      <protection locked="0"/>
    </xf>
    <xf numFmtId="0" fontId="17" fillId="0" borderId="7" xfId="0" applyFont="1" applyFill="1" applyBorder="1" applyAlignment="1" applyProtection="1">
      <alignment/>
      <protection/>
    </xf>
    <xf numFmtId="0" fontId="14" fillId="0" borderId="7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1" fillId="0" borderId="7" xfId="0" applyFont="1" applyFill="1" applyBorder="1" applyAlignment="1">
      <alignment/>
    </xf>
    <xf numFmtId="0" fontId="15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shrinkToFit="1"/>
    </xf>
    <xf numFmtId="171" fontId="8" fillId="0" borderId="4" xfId="0" applyNumberFormat="1" applyFont="1" applyFill="1" applyBorder="1" applyAlignment="1">
      <alignment/>
    </xf>
    <xf numFmtId="171" fontId="18" fillId="0" borderId="4" xfId="0" applyNumberFormat="1" applyFont="1" applyFill="1" applyBorder="1" applyAlignment="1">
      <alignment/>
    </xf>
    <xf numFmtId="171" fontId="14" fillId="0" borderId="4" xfId="0" applyNumberFormat="1" applyFont="1" applyFill="1" applyBorder="1" applyAlignment="1">
      <alignment/>
    </xf>
    <xf numFmtId="171" fontId="20" fillId="0" borderId="4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9" xfId="0" applyFont="1" applyFill="1" applyBorder="1" applyAlignment="1" applyProtection="1">
      <alignment horizontal="right"/>
      <protection/>
    </xf>
    <xf numFmtId="0" fontId="14" fillId="0" borderId="7" xfId="0" applyFont="1" applyFill="1" applyBorder="1" applyAlignment="1" applyProtection="1">
      <alignment horizontal="centerContinuous" vertic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right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176" fontId="14" fillId="0" borderId="0" xfId="0" applyNumberFormat="1" applyFont="1" applyFill="1" applyAlignment="1" applyProtection="1">
      <alignment/>
      <protection locked="0"/>
    </xf>
    <xf numFmtId="0" fontId="20" fillId="0" borderId="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176" fontId="20" fillId="0" borderId="4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176" fontId="21" fillId="0" borderId="7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8" fillId="2" borderId="4" xfId="0" applyFont="1" applyFill="1" applyBorder="1" applyAlignment="1">
      <alignment/>
    </xf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16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justify"/>
    </xf>
    <xf numFmtId="0" fontId="14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vertical="top" wrapText="1"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23" fillId="0" borderId="9" xfId="0" applyFont="1" applyFill="1" applyBorder="1" applyAlignment="1" applyProtection="1">
      <alignment vertical="top" wrapText="1"/>
      <protection/>
    </xf>
    <xf numFmtId="0" fontId="23" fillId="0" borderId="11" xfId="0" applyFont="1" applyFill="1" applyBorder="1" applyAlignment="1" applyProtection="1">
      <alignment vertical="top" wrapText="1"/>
      <protection/>
    </xf>
    <xf numFmtId="0" fontId="14" fillId="0" borderId="9" xfId="0" applyFont="1" applyFill="1" applyBorder="1" applyAlignment="1" applyProtection="1">
      <alignment vertical="top" wrapText="1"/>
      <protection/>
    </xf>
    <xf numFmtId="0" fontId="14" fillId="0" borderId="11" xfId="0" applyFont="1" applyFill="1" applyBorder="1" applyAlignment="1" applyProtection="1">
      <alignment vertical="top" wrapText="1"/>
      <protection/>
    </xf>
    <xf numFmtId="0" fontId="16" fillId="0" borderId="4" xfId="0" applyFont="1" applyFill="1" applyBorder="1" applyAlignment="1">
      <alignment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9" xfId="0" applyFont="1" applyFill="1" applyBorder="1" applyAlignment="1" applyProtection="1">
      <alignment vertical="top" wrapText="1"/>
      <protection/>
    </xf>
    <xf numFmtId="0" fontId="16" fillId="0" borderId="11" xfId="0" applyFont="1" applyFill="1" applyBorder="1" applyAlignment="1" applyProtection="1">
      <alignment vertical="top" wrapText="1"/>
      <protection/>
    </xf>
    <xf numFmtId="0" fontId="20" fillId="0" borderId="22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selection activeCell="A1" sqref="A1:G23"/>
    </sheetView>
  </sheetViews>
  <sheetFormatPr defaultColWidth="11.421875" defaultRowHeight="12.75"/>
  <cols>
    <col min="1" max="1" width="8.140625" style="19" customWidth="1"/>
    <col min="2" max="2" width="51.7109375" style="19" customWidth="1"/>
    <col min="3" max="3" width="10.57421875" style="19" customWidth="1"/>
    <col min="4" max="4" width="6.00390625" style="19" customWidth="1"/>
    <col min="5" max="5" width="4.57421875" style="19" customWidth="1"/>
    <col min="6" max="16384" width="11.421875" style="19" customWidth="1"/>
  </cols>
  <sheetData>
    <row r="1" spans="1:7" ht="12.75">
      <c r="A1" s="1" t="s">
        <v>0</v>
      </c>
      <c r="B1" s="2"/>
      <c r="C1" s="2"/>
      <c r="D1" s="2"/>
      <c r="E1" s="2" t="s">
        <v>42</v>
      </c>
      <c r="F1" s="2"/>
      <c r="G1" s="3"/>
    </row>
    <row r="2" spans="1:7" ht="16.5">
      <c r="A2" s="129" t="s">
        <v>71</v>
      </c>
      <c r="B2" s="130"/>
      <c r="C2" s="130"/>
      <c r="D2" s="130"/>
      <c r="E2" s="130"/>
      <c r="F2" s="130"/>
      <c r="G2" s="131"/>
    </row>
    <row r="3" spans="1:7" ht="26.25">
      <c r="A3" s="4" t="s">
        <v>92</v>
      </c>
      <c r="B3" s="5"/>
      <c r="C3" s="6" t="s">
        <v>72</v>
      </c>
      <c r="D3" s="5"/>
      <c r="E3" s="5"/>
      <c r="F3" s="6" t="s">
        <v>73</v>
      </c>
      <c r="G3" s="5"/>
    </row>
    <row r="4" spans="1:7" ht="24">
      <c r="A4" s="7" t="s">
        <v>74</v>
      </c>
      <c r="B4" s="8" t="s">
        <v>75</v>
      </c>
      <c r="C4" s="9" t="s">
        <v>76</v>
      </c>
      <c r="D4" s="132" t="s">
        <v>77</v>
      </c>
      <c r="E4" s="132"/>
      <c r="F4" s="132" t="s">
        <v>78</v>
      </c>
      <c r="G4" s="132"/>
    </row>
    <row r="5" spans="1:7" ht="12.75">
      <c r="A5" s="6"/>
      <c r="B5" s="6"/>
      <c r="C5" s="6"/>
      <c r="D5" s="10" t="s">
        <v>79</v>
      </c>
      <c r="E5" s="10" t="s">
        <v>80</v>
      </c>
      <c r="F5" s="10" t="s">
        <v>81</v>
      </c>
      <c r="G5" s="10" t="s">
        <v>82</v>
      </c>
    </row>
    <row r="6" spans="1:7" ht="15">
      <c r="A6" s="11"/>
      <c r="B6" s="11" t="s">
        <v>83</v>
      </c>
      <c r="C6" s="123"/>
      <c r="D6" s="6"/>
      <c r="E6" s="6"/>
      <c r="F6" s="6"/>
      <c r="G6" s="6"/>
    </row>
    <row r="7" spans="1:7" ht="15">
      <c r="A7" s="11">
        <v>1</v>
      </c>
      <c r="B7" s="12" t="s">
        <v>84</v>
      </c>
      <c r="C7" s="124" t="s">
        <v>85</v>
      </c>
      <c r="D7" s="10">
        <v>3</v>
      </c>
      <c r="E7" s="10">
        <v>3</v>
      </c>
      <c r="F7" s="13">
        <v>38341</v>
      </c>
      <c r="G7" s="14" t="s">
        <v>86</v>
      </c>
    </row>
    <row r="8" spans="1:7" ht="15">
      <c r="A8" s="11"/>
      <c r="B8" s="7" t="s">
        <v>87</v>
      </c>
      <c r="C8" s="124"/>
      <c r="D8" s="10"/>
      <c r="E8" s="10"/>
      <c r="F8" s="15"/>
      <c r="G8" s="10"/>
    </row>
    <row r="9" spans="1:7" ht="15">
      <c r="A9" s="16">
        <v>2</v>
      </c>
      <c r="B9" s="8" t="s">
        <v>88</v>
      </c>
      <c r="C9" s="125" t="s">
        <v>85</v>
      </c>
      <c r="D9" s="16">
        <v>1</v>
      </c>
      <c r="E9" s="17"/>
      <c r="F9" s="17"/>
      <c r="G9" s="17"/>
    </row>
    <row r="10" spans="1:7" ht="15">
      <c r="A10" s="16">
        <v>3</v>
      </c>
      <c r="B10" s="8" t="s">
        <v>61</v>
      </c>
      <c r="C10" s="125" t="s">
        <v>89</v>
      </c>
      <c r="D10" s="16">
        <v>1</v>
      </c>
      <c r="E10" s="17"/>
      <c r="F10" s="17"/>
      <c r="G10" s="17"/>
    </row>
    <row r="11" spans="1:7" ht="30">
      <c r="A11" s="16">
        <v>4</v>
      </c>
      <c r="B11" s="8" t="s">
        <v>62</v>
      </c>
      <c r="C11" s="125" t="s">
        <v>89</v>
      </c>
      <c r="D11" s="16">
        <v>1</v>
      </c>
      <c r="E11" s="17"/>
      <c r="F11" s="17"/>
      <c r="G11" s="17"/>
    </row>
    <row r="12" spans="1:9" ht="15.75">
      <c r="A12" s="16">
        <v>5</v>
      </c>
      <c r="B12" s="8" t="s">
        <v>63</v>
      </c>
      <c r="C12" s="125" t="s">
        <v>89</v>
      </c>
      <c r="D12" s="16">
        <v>1</v>
      </c>
      <c r="E12" s="17"/>
      <c r="F12" s="17"/>
      <c r="G12" s="17"/>
      <c r="H12" s="18"/>
      <c r="I12" s="18"/>
    </row>
    <row r="13" spans="1:9" ht="30">
      <c r="A13" s="16">
        <v>6</v>
      </c>
      <c r="B13" s="8" t="s">
        <v>64</v>
      </c>
      <c r="C13" s="125" t="s">
        <v>89</v>
      </c>
      <c r="D13" s="16">
        <v>1</v>
      </c>
      <c r="E13" s="17"/>
      <c r="F13" s="17"/>
      <c r="G13" s="17"/>
      <c r="H13" s="18"/>
      <c r="I13" s="18"/>
    </row>
    <row r="14" spans="1:9" ht="45">
      <c r="A14" s="16">
        <v>7</v>
      </c>
      <c r="B14" s="8" t="s">
        <v>65</v>
      </c>
      <c r="C14" s="125" t="s">
        <v>89</v>
      </c>
      <c r="D14" s="16">
        <v>1</v>
      </c>
      <c r="E14" s="17"/>
      <c r="F14" s="17"/>
      <c r="G14" s="17"/>
      <c r="H14" s="20"/>
      <c r="I14" s="18"/>
    </row>
    <row r="15" spans="1:9" ht="45">
      <c r="A15" s="16">
        <v>8</v>
      </c>
      <c r="B15" s="8" t="s">
        <v>66</v>
      </c>
      <c r="C15" s="125" t="s">
        <v>89</v>
      </c>
      <c r="D15" s="16">
        <v>1</v>
      </c>
      <c r="E15" s="17"/>
      <c r="F15" s="17"/>
      <c r="G15" s="17"/>
      <c r="H15" s="20"/>
      <c r="I15" s="18"/>
    </row>
    <row r="16" spans="1:9" ht="30">
      <c r="A16" s="16">
        <v>9</v>
      </c>
      <c r="B16" s="8" t="s">
        <v>67</v>
      </c>
      <c r="C16" s="125" t="s">
        <v>89</v>
      </c>
      <c r="D16" s="16">
        <v>1</v>
      </c>
      <c r="E16" s="17"/>
      <c r="F16" s="17"/>
      <c r="G16" s="17"/>
      <c r="H16" s="20"/>
      <c r="I16" s="18"/>
    </row>
    <row r="17" spans="1:8" ht="30">
      <c r="A17" s="16">
        <v>10</v>
      </c>
      <c r="B17" s="8" t="s">
        <v>68</v>
      </c>
      <c r="C17" s="125" t="s">
        <v>89</v>
      </c>
      <c r="D17" s="16">
        <v>1</v>
      </c>
      <c r="E17" s="17"/>
      <c r="F17" s="17"/>
      <c r="G17" s="17"/>
      <c r="H17" s="18"/>
    </row>
    <row r="18" spans="1:7" ht="15">
      <c r="A18" s="16">
        <v>11</v>
      </c>
      <c r="B18" s="8" t="s">
        <v>69</v>
      </c>
      <c r="C18" s="125" t="s">
        <v>89</v>
      </c>
      <c r="D18" s="16">
        <v>1</v>
      </c>
      <c r="E18" s="17"/>
      <c r="F18" s="17"/>
      <c r="G18" s="17"/>
    </row>
    <row r="19" spans="1:7" ht="30">
      <c r="A19" s="16">
        <v>12</v>
      </c>
      <c r="B19" s="8" t="s">
        <v>70</v>
      </c>
      <c r="C19" s="125" t="s">
        <v>89</v>
      </c>
      <c r="D19" s="16">
        <v>1</v>
      </c>
      <c r="E19" s="17"/>
      <c r="F19" s="17"/>
      <c r="G19" s="17"/>
    </row>
    <row r="20" ht="12.75">
      <c r="C20" s="126"/>
    </row>
    <row r="21" spans="3:5" ht="12.75">
      <c r="C21" s="126"/>
      <c r="E21" s="18" t="s">
        <v>90</v>
      </c>
    </row>
    <row r="22" spans="3:5" ht="12.75">
      <c r="C22" s="126"/>
      <c r="E22" s="18" t="s">
        <v>91</v>
      </c>
    </row>
    <row r="23" spans="3:5" ht="12.75">
      <c r="C23" s="126"/>
      <c r="E23" s="18"/>
    </row>
    <row r="24" spans="3:5" ht="12.75">
      <c r="C24" s="126"/>
      <c r="E24" s="18"/>
    </row>
    <row r="25" ht="12.75">
      <c r="C25" s="126"/>
    </row>
    <row r="26" ht="12.75">
      <c r="C26" s="126"/>
    </row>
    <row r="27" ht="12.75">
      <c r="C27" s="126"/>
    </row>
    <row r="64" ht="12.75">
      <c r="H64" s="21"/>
    </row>
    <row r="65" ht="12.75">
      <c r="H65" s="21"/>
    </row>
    <row r="87" ht="12.75">
      <c r="H87" s="22"/>
    </row>
    <row r="88" ht="12.75">
      <c r="H88" s="22"/>
    </row>
  </sheetData>
  <mergeCells count="3">
    <mergeCell ref="A2:G2"/>
    <mergeCell ref="D4:E4"/>
    <mergeCell ref="F4:G4"/>
  </mergeCells>
  <printOptions/>
  <pageMargins left="0.3937007874015748" right="0" top="0.984251968503937" bottom="0.984251968503937" header="0" footer="0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1.421875" style="90" customWidth="1"/>
    <col min="2" max="2" width="12.00390625" style="90" customWidth="1"/>
    <col min="3" max="5" width="11.421875" style="90" customWidth="1"/>
    <col min="6" max="6" width="5.140625" style="90" customWidth="1"/>
    <col min="7" max="7" width="13.28125" style="90" bestFit="1" customWidth="1"/>
    <col min="8" max="16384" width="11.421875" style="90" customWidth="1"/>
  </cols>
  <sheetData>
    <row r="1" spans="1:8" ht="20.25" thickBot="1">
      <c r="A1" s="133" t="s">
        <v>0</v>
      </c>
      <c r="B1" s="133"/>
      <c r="C1" s="89" t="s">
        <v>45</v>
      </c>
      <c r="H1" s="91" t="s">
        <v>50</v>
      </c>
    </row>
    <row r="2" spans="1:7" ht="12.75">
      <c r="A2" s="35"/>
      <c r="B2" s="35"/>
      <c r="C2" s="134" t="s">
        <v>42</v>
      </c>
      <c r="D2" s="134"/>
      <c r="E2" s="134"/>
      <c r="F2" s="134"/>
      <c r="G2" s="134"/>
    </row>
    <row r="3" spans="1:7" ht="12.75">
      <c r="A3" s="35"/>
      <c r="B3" s="35"/>
      <c r="C3" s="134" t="s">
        <v>43</v>
      </c>
      <c r="D3" s="134"/>
      <c r="E3" s="134"/>
      <c r="F3" s="134"/>
      <c r="G3" s="134"/>
    </row>
    <row r="5" spans="1:8" ht="15.75" customHeight="1">
      <c r="A5" s="136" t="s">
        <v>3</v>
      </c>
      <c r="B5" s="136"/>
      <c r="C5" s="128" t="s">
        <v>4</v>
      </c>
      <c r="D5" s="135" t="s">
        <v>5</v>
      </c>
      <c r="E5" s="135" t="s">
        <v>2</v>
      </c>
      <c r="F5" s="139" t="s">
        <v>9</v>
      </c>
      <c r="G5" s="127" t="s">
        <v>6</v>
      </c>
      <c r="H5" s="127"/>
    </row>
    <row r="6" spans="1:8" ht="17.25" customHeight="1">
      <c r="A6" s="136"/>
      <c r="B6" s="136"/>
      <c r="C6" s="128"/>
      <c r="D6" s="135"/>
      <c r="E6" s="135"/>
      <c r="F6" s="140"/>
      <c r="G6" s="93" t="s">
        <v>7</v>
      </c>
      <c r="H6" s="92" t="s">
        <v>8</v>
      </c>
    </row>
    <row r="7" spans="1:8" ht="12.75">
      <c r="A7" s="137" t="s">
        <v>52</v>
      </c>
      <c r="B7" s="137"/>
      <c r="C7" s="94"/>
      <c r="D7" s="94">
        <v>-10959.62</v>
      </c>
      <c r="E7" s="94"/>
      <c r="F7" s="95"/>
      <c r="G7" s="96">
        <f>D7+E7</f>
        <v>-10959.62</v>
      </c>
      <c r="H7" s="94"/>
    </row>
    <row r="8" spans="1:8" ht="12.75">
      <c r="A8" s="137"/>
      <c r="B8" s="137"/>
      <c r="C8" s="94"/>
      <c r="D8" s="94"/>
      <c r="E8" s="94"/>
      <c r="F8" s="94"/>
      <c r="G8" s="96">
        <f>D8+E8</f>
        <v>0</v>
      </c>
      <c r="H8" s="94"/>
    </row>
    <row r="9" spans="1:8" ht="12.75">
      <c r="A9" s="141" t="s">
        <v>53</v>
      </c>
      <c r="B9" s="141"/>
      <c r="C9" s="94"/>
      <c r="D9" s="94">
        <v>1589.55</v>
      </c>
      <c r="E9" s="94">
        <v>-1154.26</v>
      </c>
      <c r="F9" s="94"/>
      <c r="G9" s="96">
        <f>D9+E9</f>
        <v>435.28999999999996</v>
      </c>
      <c r="H9" s="94"/>
    </row>
    <row r="10" spans="1:8" ht="12.75">
      <c r="A10" s="138"/>
      <c r="B10" s="138"/>
      <c r="C10" s="94"/>
      <c r="D10" s="94"/>
      <c r="E10" s="94"/>
      <c r="F10" s="94"/>
      <c r="G10" s="94">
        <f>D10+E10</f>
        <v>0</v>
      </c>
      <c r="H10" s="94"/>
    </row>
    <row r="11" spans="1:8" ht="15.75">
      <c r="A11" s="138" t="s">
        <v>1</v>
      </c>
      <c r="B11" s="138"/>
      <c r="C11" s="94">
        <f>SUM(C7:C10)</f>
        <v>0</v>
      </c>
      <c r="D11" s="94">
        <f>SUM(D7:D10)</f>
        <v>-9370.070000000002</v>
      </c>
      <c r="E11" s="94">
        <f>SUM(E7:E10)</f>
        <v>-1154.26</v>
      </c>
      <c r="F11" s="94"/>
      <c r="G11" s="97">
        <f>SUM(G7:G10)</f>
        <v>-10524.330000000002</v>
      </c>
      <c r="H11" s="94">
        <f>SUM(H7:H10)</f>
        <v>0</v>
      </c>
    </row>
    <row r="16" ht="12.75">
      <c r="G16" s="79" t="s">
        <v>90</v>
      </c>
    </row>
    <row r="17" ht="12.75">
      <c r="G17" s="79" t="s">
        <v>91</v>
      </c>
    </row>
  </sheetData>
  <mergeCells count="14">
    <mergeCell ref="A8:B8"/>
    <mergeCell ref="A11:B11"/>
    <mergeCell ref="A10:B10"/>
    <mergeCell ref="G5:H5"/>
    <mergeCell ref="C5:C6"/>
    <mergeCell ref="F5:F6"/>
    <mergeCell ref="A7:B7"/>
    <mergeCell ref="A9:B9"/>
    <mergeCell ref="A1:B1"/>
    <mergeCell ref="C2:G2"/>
    <mergeCell ref="C3:G3"/>
    <mergeCell ref="D5:D6"/>
    <mergeCell ref="E5:E6"/>
    <mergeCell ref="A5:B6"/>
  </mergeCells>
  <printOptions/>
  <pageMargins left="0.7874015748031497" right="0.7874015748031497" top="0.984251968503937" bottom="0.984251968503937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C22" sqref="C22"/>
    </sheetView>
  </sheetViews>
  <sheetFormatPr defaultColWidth="13.28125" defaultRowHeight="12.75"/>
  <cols>
    <col min="1" max="1" width="5.28125" style="35" customWidth="1"/>
    <col min="2" max="2" width="21.00390625" style="98" customWidth="1"/>
    <col min="3" max="3" width="12.00390625" style="35" customWidth="1"/>
    <col min="4" max="4" width="17.00390625" style="35" bestFit="1" customWidth="1"/>
    <col min="5" max="5" width="16.8515625" style="35" customWidth="1"/>
    <col min="6" max="6" width="10.140625" style="35" customWidth="1"/>
    <col min="7" max="7" width="13.28125" style="35" customWidth="1"/>
    <col min="8" max="8" width="15.57421875" style="35" customWidth="1"/>
    <col min="9" max="9" width="17.28125" style="35" customWidth="1"/>
    <col min="10" max="10" width="20.00390625" style="35" customWidth="1"/>
    <col min="11" max="16384" width="13.28125" style="35" customWidth="1"/>
  </cols>
  <sheetData>
    <row r="1" spans="1:6" ht="20.25" thickBot="1">
      <c r="A1" s="142" t="s">
        <v>36</v>
      </c>
      <c r="B1" s="142"/>
      <c r="C1" s="142"/>
      <c r="F1" s="91" t="s">
        <v>54</v>
      </c>
    </row>
    <row r="2" spans="1:6" s="90" customFormat="1" ht="18.75">
      <c r="A2" s="142" t="s">
        <v>39</v>
      </c>
      <c r="B2" s="142"/>
      <c r="C2" s="142"/>
      <c r="D2" s="142"/>
      <c r="E2" s="142"/>
      <c r="F2" s="142"/>
    </row>
    <row r="3" s="90" customFormat="1" ht="13.5" thickBot="1"/>
    <row r="4" spans="1:10" ht="20.25" thickBot="1">
      <c r="A4" s="143" t="s">
        <v>48</v>
      </c>
      <c r="B4" s="144"/>
      <c r="C4" s="144"/>
      <c r="D4" s="144"/>
      <c r="E4" s="144"/>
      <c r="F4" s="145"/>
      <c r="G4" s="81"/>
      <c r="H4" s="81"/>
      <c r="I4" s="82"/>
      <c r="J4" s="82"/>
    </row>
    <row r="5" spans="1:10" ht="12.75">
      <c r="A5" s="82" t="s">
        <v>45</v>
      </c>
      <c r="B5" s="63"/>
      <c r="C5" s="82"/>
      <c r="D5" s="90"/>
      <c r="E5" s="90"/>
      <c r="F5" s="90"/>
      <c r="G5" s="90"/>
      <c r="H5" s="90"/>
      <c r="I5" s="82"/>
      <c r="J5" s="82"/>
    </row>
    <row r="6" spans="1:10" ht="13.5" thickBot="1">
      <c r="A6" s="82"/>
      <c r="B6" s="63"/>
      <c r="C6" s="82"/>
      <c r="D6" s="82"/>
      <c r="E6" s="82"/>
      <c r="F6" s="82"/>
      <c r="G6" s="82"/>
      <c r="H6" s="82"/>
      <c r="I6" s="82"/>
      <c r="J6" s="82"/>
    </row>
    <row r="7" spans="1:15" ht="13.5" thickBot="1">
      <c r="A7" s="100" t="s">
        <v>14</v>
      </c>
      <c r="B7" s="146" t="s">
        <v>15</v>
      </c>
      <c r="C7" s="148" t="s">
        <v>16</v>
      </c>
      <c r="D7" s="150" t="s">
        <v>17</v>
      </c>
      <c r="E7" s="101" t="s">
        <v>18</v>
      </c>
      <c r="F7" s="102" t="s">
        <v>19</v>
      </c>
      <c r="G7" s="90"/>
      <c r="H7" s="90"/>
      <c r="I7" s="90"/>
      <c r="J7" s="90"/>
      <c r="K7" s="90"/>
      <c r="L7" s="90"/>
      <c r="M7" s="90"/>
      <c r="N7" s="90"/>
      <c r="O7" s="90"/>
    </row>
    <row r="8" spans="1:15" ht="13.5" thickBot="1">
      <c r="A8" s="103" t="s">
        <v>11</v>
      </c>
      <c r="B8" s="147"/>
      <c r="C8" s="149"/>
      <c r="D8" s="151"/>
      <c r="E8" s="104" t="s">
        <v>24</v>
      </c>
      <c r="F8" s="105" t="s">
        <v>25</v>
      </c>
      <c r="G8" s="90"/>
      <c r="H8" s="90"/>
      <c r="I8" s="90"/>
      <c r="J8" s="90"/>
      <c r="K8" s="90"/>
      <c r="L8" s="90"/>
      <c r="M8" s="90"/>
      <c r="N8" s="90"/>
      <c r="O8" s="90"/>
    </row>
    <row r="9" spans="1:15" ht="13.5" thickBot="1">
      <c r="A9" s="83">
        <v>1</v>
      </c>
      <c r="B9" s="48" t="s">
        <v>46</v>
      </c>
      <c r="C9" s="49" t="s">
        <v>47</v>
      </c>
      <c r="D9" s="50">
        <v>10959.62</v>
      </c>
      <c r="E9" s="51">
        <v>38383</v>
      </c>
      <c r="F9" s="84">
        <v>3</v>
      </c>
      <c r="G9" s="90"/>
      <c r="H9" s="90"/>
      <c r="I9" s="90"/>
      <c r="J9" s="90"/>
      <c r="K9" s="90"/>
      <c r="L9" s="90"/>
      <c r="M9" s="90"/>
      <c r="N9" s="90"/>
      <c r="O9" s="90"/>
    </row>
    <row r="10" spans="1:15" ht="13.5" thickBot="1">
      <c r="A10" s="83">
        <v>2</v>
      </c>
      <c r="B10" s="48"/>
      <c r="C10" s="50"/>
      <c r="D10" s="50"/>
      <c r="E10" s="51"/>
      <c r="F10" s="85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3.5" thickBot="1">
      <c r="A11" s="83">
        <v>3</v>
      </c>
      <c r="B11" s="48"/>
      <c r="C11" s="50"/>
      <c r="D11" s="50"/>
      <c r="E11" s="51"/>
      <c r="F11" s="85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5" customHeight="1" thickBot="1">
      <c r="A12" s="83">
        <v>4</v>
      </c>
      <c r="B12" s="86"/>
      <c r="C12" s="83"/>
      <c r="D12" s="84"/>
      <c r="E12" s="51"/>
      <c r="F12" s="85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13.5" thickBot="1">
      <c r="A13" s="87"/>
      <c r="B13" s="88"/>
      <c r="C13" s="87"/>
      <c r="D13" s="84"/>
      <c r="E13" s="51"/>
      <c r="F13" s="85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3.5" thickBot="1">
      <c r="A14" s="87" t="s">
        <v>30</v>
      </c>
      <c r="B14" s="88"/>
      <c r="C14" s="87"/>
      <c r="D14" s="84">
        <f>SUM(D9:D13)</f>
        <v>10959.62</v>
      </c>
      <c r="E14" s="82"/>
      <c r="F14" s="82"/>
      <c r="G14" s="90"/>
      <c r="H14" s="90"/>
      <c r="I14" s="90"/>
      <c r="J14" s="90"/>
      <c r="K14" s="90"/>
      <c r="L14" s="90"/>
      <c r="M14" s="90"/>
      <c r="N14" s="90"/>
      <c r="O14" s="90"/>
    </row>
    <row r="15" spans="4:15" ht="12.75">
      <c r="D15" s="106"/>
      <c r="E15" s="82"/>
      <c r="F15" s="82"/>
      <c r="G15" s="90"/>
      <c r="H15" s="90"/>
      <c r="I15" s="90"/>
      <c r="J15" s="90"/>
      <c r="K15" s="90"/>
      <c r="L15" s="90"/>
      <c r="M15" s="90"/>
      <c r="N15" s="90"/>
      <c r="O15" s="90"/>
    </row>
    <row r="16" spans="5:15" ht="12.75">
      <c r="E16" s="99"/>
      <c r="F16" s="99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8" ht="12.75">
      <c r="A18" s="90"/>
      <c r="B18" s="90"/>
      <c r="C18" s="90"/>
      <c r="D18" s="90"/>
      <c r="E18" s="90"/>
      <c r="F18" s="90"/>
      <c r="G18" s="90"/>
      <c r="H18" s="90"/>
    </row>
    <row r="19" spans="1:8" ht="12.75">
      <c r="A19" s="90"/>
      <c r="B19" s="90"/>
      <c r="C19" s="90"/>
      <c r="D19" s="90"/>
      <c r="E19" s="90"/>
      <c r="F19" s="90"/>
      <c r="G19" s="90"/>
      <c r="H19" s="90"/>
    </row>
    <row r="20" spans="1:8" ht="12.75">
      <c r="A20" s="90"/>
      <c r="B20" s="90"/>
      <c r="C20" s="90"/>
      <c r="D20" s="90"/>
      <c r="E20" s="79" t="s">
        <v>90</v>
      </c>
      <c r="F20" s="90"/>
      <c r="G20" s="90"/>
      <c r="H20" s="90"/>
    </row>
    <row r="21" spans="1:8" ht="12.75">
      <c r="A21" s="90"/>
      <c r="B21" s="90"/>
      <c r="C21" s="90"/>
      <c r="D21" s="90"/>
      <c r="E21" s="79" t="s">
        <v>91</v>
      </c>
      <c r="F21" s="90"/>
      <c r="G21" s="90"/>
      <c r="H21" s="90"/>
    </row>
    <row r="22" spans="1:8" ht="12.75">
      <c r="A22" s="90"/>
      <c r="B22" s="90"/>
      <c r="C22" s="90"/>
      <c r="D22" s="90"/>
      <c r="E22" s="90"/>
      <c r="F22" s="90"/>
      <c r="G22" s="90"/>
      <c r="H22" s="90"/>
    </row>
    <row r="23" spans="1:8" ht="12.75">
      <c r="A23" s="90"/>
      <c r="B23" s="90"/>
      <c r="C23" s="90"/>
      <c r="D23" s="90"/>
      <c r="E23" s="90"/>
      <c r="F23" s="90"/>
      <c r="G23" s="90"/>
      <c r="H23" s="90"/>
    </row>
    <row r="24" spans="1:8" ht="12.75">
      <c r="A24" s="90"/>
      <c r="B24" s="90"/>
      <c r="C24" s="90"/>
      <c r="D24" s="90"/>
      <c r="E24" s="90"/>
      <c r="F24" s="90"/>
      <c r="G24" s="90"/>
      <c r="H24" s="90"/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2.75">
      <c r="A26" s="90"/>
      <c r="B26" s="90"/>
      <c r="C26" s="90"/>
      <c r="D26" s="90"/>
      <c r="E26" s="90"/>
      <c r="F26" s="90"/>
      <c r="G26" s="90"/>
      <c r="H26" s="90"/>
    </row>
    <row r="27" spans="1:8" ht="12.75">
      <c r="A27" s="90"/>
      <c r="B27" s="90"/>
      <c r="C27" s="90"/>
      <c r="D27" s="90"/>
      <c r="E27" s="90"/>
      <c r="F27" s="90"/>
      <c r="G27" s="90"/>
      <c r="H27" s="90"/>
    </row>
    <row r="28" spans="1:8" ht="12.75">
      <c r="A28" s="90"/>
      <c r="B28" s="90"/>
      <c r="C28" s="90"/>
      <c r="D28" s="90"/>
      <c r="E28" s="90"/>
      <c r="F28" s="90"/>
      <c r="G28" s="90"/>
      <c r="H28" s="90"/>
    </row>
    <row r="29" spans="1:8" ht="12.75">
      <c r="A29" s="90"/>
      <c r="B29" s="90"/>
      <c r="C29" s="90"/>
      <c r="D29" s="90"/>
      <c r="E29" s="90"/>
      <c r="F29" s="90"/>
      <c r="G29" s="90"/>
      <c r="H29" s="90"/>
    </row>
    <row r="30" spans="1:8" ht="12.75">
      <c r="A30" s="90"/>
      <c r="B30" s="90"/>
      <c r="C30" s="90"/>
      <c r="D30" s="90"/>
      <c r="E30" s="90"/>
      <c r="F30" s="90"/>
      <c r="G30" s="90"/>
      <c r="H30" s="90"/>
    </row>
    <row r="31" spans="1:8" ht="12.75">
      <c r="A31" s="90"/>
      <c r="B31" s="90"/>
      <c r="C31" s="90"/>
      <c r="D31" s="90"/>
      <c r="E31" s="90"/>
      <c r="F31" s="90"/>
      <c r="G31" s="90"/>
      <c r="H31" s="90"/>
    </row>
    <row r="32" spans="1:8" ht="12.75">
      <c r="A32" s="90"/>
      <c r="B32" s="90"/>
      <c r="C32" s="90"/>
      <c r="D32" s="90"/>
      <c r="E32" s="90"/>
      <c r="F32" s="90"/>
      <c r="G32" s="90"/>
      <c r="H32" s="90"/>
    </row>
    <row r="33" spans="1:8" ht="12.75">
      <c r="A33" s="90"/>
      <c r="B33" s="90"/>
      <c r="C33" s="90"/>
      <c r="D33" s="90"/>
      <c r="E33" s="90"/>
      <c r="F33" s="90"/>
      <c r="G33" s="90"/>
      <c r="H33" s="90"/>
    </row>
    <row r="34" spans="1:8" ht="12.75">
      <c r="A34" s="90"/>
      <c r="B34" s="90"/>
      <c r="C34" s="90"/>
      <c r="D34" s="90"/>
      <c r="E34" s="90"/>
      <c r="F34" s="90"/>
      <c r="G34" s="90"/>
      <c r="H34" s="90"/>
    </row>
    <row r="35" spans="1:8" ht="12.75">
      <c r="A35" s="90"/>
      <c r="B35" s="90"/>
      <c r="C35" s="90"/>
      <c r="D35" s="90"/>
      <c r="E35" s="90"/>
      <c r="F35" s="90"/>
      <c r="G35" s="90"/>
      <c r="H35" s="90"/>
    </row>
    <row r="36" spans="1:8" ht="12.75">
      <c r="A36" s="90"/>
      <c r="B36" s="90"/>
      <c r="C36" s="90"/>
      <c r="D36" s="90"/>
      <c r="E36" s="90"/>
      <c r="F36" s="90"/>
      <c r="G36" s="90"/>
      <c r="H36" s="90"/>
    </row>
    <row r="37" spans="1:8" ht="12.75">
      <c r="A37" s="90"/>
      <c r="B37" s="90"/>
      <c r="C37" s="90"/>
      <c r="D37" s="90"/>
      <c r="E37" s="90"/>
      <c r="F37" s="90"/>
      <c r="G37" s="90"/>
      <c r="H37" s="90"/>
    </row>
    <row r="38" spans="1:8" ht="12.75">
      <c r="A38" s="90"/>
      <c r="B38" s="90"/>
      <c r="C38" s="90"/>
      <c r="D38" s="90"/>
      <c r="E38" s="90"/>
      <c r="F38" s="90"/>
      <c r="G38" s="90"/>
      <c r="H38" s="90"/>
    </row>
    <row r="39" spans="1:8" ht="12.75">
      <c r="A39" s="90"/>
      <c r="B39" s="90"/>
      <c r="C39" s="90"/>
      <c r="D39" s="90"/>
      <c r="E39" s="90"/>
      <c r="F39" s="90"/>
      <c r="G39" s="90"/>
      <c r="H39" s="90"/>
    </row>
    <row r="40" spans="1:8" ht="12.75">
      <c r="A40" s="90"/>
      <c r="B40" s="90"/>
      <c r="C40" s="90"/>
      <c r="D40" s="90"/>
      <c r="E40" s="90"/>
      <c r="F40" s="90"/>
      <c r="G40" s="90"/>
      <c r="H40" s="90"/>
    </row>
    <row r="41" spans="1:8" ht="12.75">
      <c r="A41" s="90"/>
      <c r="B41" s="90"/>
      <c r="C41" s="90"/>
      <c r="D41" s="90"/>
      <c r="E41" s="90"/>
      <c r="F41" s="90"/>
      <c r="G41" s="90"/>
      <c r="H41" s="90"/>
    </row>
    <row r="42" spans="1:8" ht="12.75">
      <c r="A42" s="90"/>
      <c r="B42" s="90"/>
      <c r="C42" s="90"/>
      <c r="D42" s="90"/>
      <c r="E42" s="90"/>
      <c r="F42" s="90"/>
      <c r="G42" s="90"/>
      <c r="H42" s="90"/>
    </row>
    <row r="43" spans="1:8" ht="12.75">
      <c r="A43" s="90"/>
      <c r="B43" s="90"/>
      <c r="C43" s="90"/>
      <c r="D43" s="90"/>
      <c r="E43" s="90"/>
      <c r="F43" s="90"/>
      <c r="G43" s="90"/>
      <c r="H43" s="90"/>
    </row>
    <row r="44" spans="1:8" ht="12.75">
      <c r="A44" s="90"/>
      <c r="B44" s="90"/>
      <c r="C44" s="90"/>
      <c r="D44" s="90"/>
      <c r="E44" s="90"/>
      <c r="F44" s="90"/>
      <c r="G44" s="90"/>
      <c r="H44" s="90"/>
    </row>
  </sheetData>
  <mergeCells count="6">
    <mergeCell ref="A1:C1"/>
    <mergeCell ref="A4:F4"/>
    <mergeCell ref="B7:B8"/>
    <mergeCell ref="C7:C8"/>
    <mergeCell ref="D7:D8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7">
      <selection activeCell="C19" sqref="C19"/>
    </sheetView>
  </sheetViews>
  <sheetFormatPr defaultColWidth="13.28125" defaultRowHeight="12.75"/>
  <cols>
    <col min="1" max="1" width="5.8515625" style="24" customWidth="1"/>
    <col min="2" max="2" width="22.00390625" style="24" customWidth="1"/>
    <col min="3" max="10" width="14.00390625" style="24" customWidth="1"/>
    <col min="11" max="11" width="27.421875" style="24" customWidth="1"/>
    <col min="12" max="16384" width="14.00390625" style="24" customWidth="1"/>
  </cols>
  <sheetData>
    <row r="1" spans="2:9" ht="20.25" thickBot="1">
      <c r="B1" s="158" t="s">
        <v>0</v>
      </c>
      <c r="C1" s="158"/>
      <c r="D1" s="152" t="s">
        <v>51</v>
      </c>
      <c r="E1" s="152"/>
      <c r="F1" s="152"/>
      <c r="G1" s="152"/>
      <c r="H1" s="152"/>
      <c r="I1" s="36" t="s">
        <v>55</v>
      </c>
    </row>
    <row r="2" spans="2:9" ht="12">
      <c r="B2" s="32"/>
      <c r="C2" s="32"/>
      <c r="D2" s="152" t="s">
        <v>37</v>
      </c>
      <c r="E2" s="152"/>
      <c r="F2" s="152"/>
      <c r="G2" s="152"/>
      <c r="H2" s="32"/>
      <c r="I2" s="37"/>
    </row>
    <row r="3" spans="1:9" ht="15.75">
      <c r="A3" s="23" t="s">
        <v>56</v>
      </c>
      <c r="B3" s="32"/>
      <c r="C3" s="32"/>
      <c r="D3" s="152" t="s">
        <v>38</v>
      </c>
      <c r="E3" s="152"/>
      <c r="F3" s="152"/>
      <c r="G3" s="152"/>
      <c r="H3" s="32"/>
      <c r="I3" s="37"/>
    </row>
    <row r="4" spans="1:10" ht="12">
      <c r="A4" s="29" t="s">
        <v>12</v>
      </c>
      <c r="B4" s="29"/>
      <c r="C4" s="29"/>
      <c r="D4" s="28"/>
      <c r="E4" s="28"/>
      <c r="F4" s="28"/>
      <c r="G4" s="28"/>
      <c r="H4" s="28"/>
      <c r="I4" s="28"/>
      <c r="J4" s="28"/>
    </row>
    <row r="5" spans="1:10" ht="12">
      <c r="A5" s="29" t="s">
        <v>44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20.25" thickBot="1">
      <c r="A6" s="80" t="s">
        <v>48</v>
      </c>
      <c r="B6" s="25"/>
      <c r="C6" s="25"/>
      <c r="D6" s="26"/>
      <c r="E6" s="26"/>
      <c r="F6" s="26"/>
      <c r="G6" s="26"/>
      <c r="H6" s="27"/>
      <c r="I6" s="28"/>
      <c r="J6" s="28"/>
    </row>
    <row r="7" spans="1:11" ht="16.5" thickBot="1">
      <c r="A7" s="161" t="s">
        <v>57</v>
      </c>
      <c r="B7" s="162"/>
      <c r="C7" s="162"/>
      <c r="D7" s="162"/>
      <c r="E7" s="162"/>
      <c r="F7" s="162"/>
      <c r="G7" s="153" t="s">
        <v>58</v>
      </c>
      <c r="H7" s="154"/>
      <c r="I7" s="154"/>
      <c r="J7" s="154"/>
      <c r="K7" s="155"/>
    </row>
    <row r="8" spans="1:10" ht="12.75" thickBot="1">
      <c r="A8" s="28"/>
      <c r="B8" s="28"/>
      <c r="C8" s="28"/>
      <c r="D8" s="29" t="s">
        <v>13</v>
      </c>
      <c r="G8" s="28"/>
      <c r="H8" s="38">
        <v>38352</v>
      </c>
      <c r="I8" s="28"/>
      <c r="J8" s="28"/>
    </row>
    <row r="9" spans="1:11" ht="12.75" thickBot="1">
      <c r="A9" s="39" t="s">
        <v>14</v>
      </c>
      <c r="B9" s="159" t="s">
        <v>15</v>
      </c>
      <c r="C9" s="159" t="s">
        <v>16</v>
      </c>
      <c r="D9" s="159" t="s">
        <v>17</v>
      </c>
      <c r="E9" s="40" t="s">
        <v>18</v>
      </c>
      <c r="F9" s="41" t="s">
        <v>19</v>
      </c>
      <c r="G9" s="41" t="s">
        <v>20</v>
      </c>
      <c r="H9" s="41" t="s">
        <v>21</v>
      </c>
      <c r="I9" s="41" t="s">
        <v>22</v>
      </c>
      <c r="J9" s="42" t="s">
        <v>23</v>
      </c>
      <c r="K9" s="152" t="s">
        <v>10</v>
      </c>
    </row>
    <row r="10" spans="1:11" ht="12.75" thickBot="1">
      <c r="A10" s="43"/>
      <c r="B10" s="160"/>
      <c r="C10" s="160"/>
      <c r="D10" s="160"/>
      <c r="E10" s="44" t="s">
        <v>24</v>
      </c>
      <c r="F10" s="45" t="s">
        <v>25</v>
      </c>
      <c r="G10" s="45" t="s">
        <v>26</v>
      </c>
      <c r="H10" s="45" t="s">
        <v>27</v>
      </c>
      <c r="I10" s="45" t="s">
        <v>28</v>
      </c>
      <c r="J10" s="46" t="s">
        <v>29</v>
      </c>
      <c r="K10" s="152"/>
    </row>
    <row r="11" spans="1:11" ht="57" thickBot="1">
      <c r="A11" s="47">
        <v>1</v>
      </c>
      <c r="B11" s="48" t="s">
        <v>46</v>
      </c>
      <c r="C11" s="49" t="s">
        <v>47</v>
      </c>
      <c r="D11" s="50">
        <v>10959.62</v>
      </c>
      <c r="E11" s="51">
        <v>38383</v>
      </c>
      <c r="F11" s="52">
        <v>4</v>
      </c>
      <c r="G11" s="53">
        <f>IF((E11-$H$8&gt;0),E11-$H$8,0)</f>
        <v>31</v>
      </c>
      <c r="H11" s="54">
        <f>D11</f>
        <v>10959.62</v>
      </c>
      <c r="I11" s="54">
        <f>IF(D11&gt;0,(ROUND(((H11/(1+F11/100)^(G11/30))),2)),0)</f>
        <v>10524.33</v>
      </c>
      <c r="J11" s="55">
        <f>(H11-I11)</f>
        <v>435.2900000000009</v>
      </c>
      <c r="K11" s="56" t="s">
        <v>49</v>
      </c>
    </row>
    <row r="12" spans="1:11" ht="12.75" thickBot="1">
      <c r="A12" s="47">
        <v>2</v>
      </c>
      <c r="B12" s="30"/>
      <c r="C12" s="57"/>
      <c r="D12" s="57"/>
      <c r="E12" s="58"/>
      <c r="F12" s="59"/>
      <c r="G12" s="53">
        <f>IF((E12-$H$8&gt;0),E12-$H$8,0)</f>
        <v>0</v>
      </c>
      <c r="H12" s="60">
        <f>D12</f>
        <v>0</v>
      </c>
      <c r="I12" s="60">
        <f>IF(D12&gt;0,(ROUND(((H12/(1+F12/100)^(G12/30))),2)),0)</f>
        <v>0</v>
      </c>
      <c r="J12" s="61">
        <f>(H12-I12)</f>
        <v>0</v>
      </c>
      <c r="K12" s="34"/>
    </row>
    <row r="13" spans="1:11" ht="12.75" thickBot="1">
      <c r="A13" s="47">
        <v>3</v>
      </c>
      <c r="B13" s="30"/>
      <c r="C13" s="57"/>
      <c r="D13" s="57"/>
      <c r="E13" s="58"/>
      <c r="F13" s="59"/>
      <c r="G13" s="53">
        <f>IF((E13-$H$8&gt;0),E13-$H$8,0)</f>
        <v>0</v>
      </c>
      <c r="H13" s="60">
        <f>D13</f>
        <v>0</v>
      </c>
      <c r="I13" s="60">
        <f>IF(D13&gt;0,(ROUND(((H13/(1+F13/100)^(G13/30))),2)),0)</f>
        <v>0</v>
      </c>
      <c r="J13" s="61">
        <f>(H13-I13)</f>
        <v>0</v>
      </c>
      <c r="K13" s="34"/>
    </row>
    <row r="14" spans="1:11" ht="12.75" thickBot="1">
      <c r="A14" s="47">
        <v>4</v>
      </c>
      <c r="B14" s="47"/>
      <c r="C14" s="47"/>
      <c r="D14" s="30"/>
      <c r="E14" s="38"/>
      <c r="F14" s="59"/>
      <c r="G14" s="53">
        <f>IF((E14-$H$8&gt;0),E14-$H$8,0)</f>
        <v>0</v>
      </c>
      <c r="H14" s="60">
        <f>D14</f>
        <v>0</v>
      </c>
      <c r="I14" s="60">
        <f>IF(D14&gt;0,(ROUND(((H14/(1+F14/100)^(G14/30))),2)),0)</f>
        <v>0</v>
      </c>
      <c r="J14" s="61">
        <f>(H14-I14)</f>
        <v>0</v>
      </c>
      <c r="K14" s="34"/>
    </row>
    <row r="15" spans="1:10" ht="20.25" thickBot="1">
      <c r="A15" s="62" t="s">
        <v>30</v>
      </c>
      <c r="B15" s="156" t="s">
        <v>40</v>
      </c>
      <c r="C15" s="157"/>
      <c r="D15" s="121">
        <f>SUM(D11:D14)</f>
        <v>10959.62</v>
      </c>
      <c r="E15" s="122" t="s">
        <v>93</v>
      </c>
      <c r="F15" s="28"/>
      <c r="H15" s="30">
        <f>SUM(H11:H14)</f>
        <v>10959.62</v>
      </c>
      <c r="I15" s="30">
        <f>SUM(I11:I14)</f>
        <v>10524.33</v>
      </c>
      <c r="J15" s="30">
        <f>SUM(J11:J14)</f>
        <v>435.2900000000009</v>
      </c>
    </row>
    <row r="16" spans="1:10" ht="12.75" thickBot="1">
      <c r="A16" s="32"/>
      <c r="B16" s="156"/>
      <c r="C16" s="157"/>
      <c r="D16" s="30"/>
      <c r="E16" s="28"/>
      <c r="F16" s="28"/>
      <c r="H16" s="31"/>
      <c r="I16" s="31"/>
      <c r="J16" s="31"/>
    </row>
    <row r="17" spans="1:10" ht="12.75" thickBot="1">
      <c r="A17" s="32"/>
      <c r="B17" s="156" t="s">
        <v>41</v>
      </c>
      <c r="C17" s="157"/>
      <c r="D17" s="30">
        <f>D15-D16</f>
        <v>10959.62</v>
      </c>
      <c r="E17" s="24" t="s">
        <v>50</v>
      </c>
      <c r="F17" s="28"/>
      <c r="H17" s="31"/>
      <c r="I17" s="31"/>
      <c r="J17" s="31"/>
    </row>
    <row r="18" spans="1:10" ht="12">
      <c r="A18" s="32"/>
      <c r="B18" s="32"/>
      <c r="C18" s="32"/>
      <c r="D18" s="31"/>
      <c r="E18" s="28"/>
      <c r="F18" s="28"/>
      <c r="H18" s="31"/>
      <c r="I18" s="31"/>
      <c r="J18" s="31"/>
    </row>
    <row r="19" spans="1:10" ht="12">
      <c r="A19" s="32"/>
      <c r="B19" s="32"/>
      <c r="C19" s="32"/>
      <c r="D19" s="31"/>
      <c r="E19" s="28"/>
      <c r="F19" s="28"/>
      <c r="H19" s="31"/>
      <c r="I19" s="31"/>
      <c r="J19" s="31"/>
    </row>
    <row r="20" spans="1:10" ht="12">
      <c r="A20" s="32"/>
      <c r="B20" s="32"/>
      <c r="C20" s="32"/>
      <c r="D20" s="31"/>
      <c r="E20" s="28"/>
      <c r="F20" s="28"/>
      <c r="H20" s="31"/>
      <c r="I20" s="31"/>
      <c r="J20" s="31"/>
    </row>
    <row r="21" spans="1:10" ht="15.75">
      <c r="A21" s="33" t="s">
        <v>59</v>
      </c>
      <c r="D21" s="64"/>
      <c r="E21" s="28"/>
      <c r="F21" s="28"/>
      <c r="H21" s="65"/>
      <c r="I21" s="65"/>
      <c r="J21" s="65"/>
    </row>
    <row r="22" spans="1:10" ht="15.75">
      <c r="A22" s="33"/>
      <c r="D22" s="64"/>
      <c r="E22" s="28"/>
      <c r="F22" s="28"/>
      <c r="H22" s="65"/>
      <c r="I22" s="65"/>
      <c r="J22" s="65"/>
    </row>
    <row r="23" spans="1:5" ht="15.75">
      <c r="A23" s="118" t="s">
        <v>31</v>
      </c>
      <c r="B23" s="107"/>
      <c r="C23" s="107"/>
      <c r="D23" s="108"/>
      <c r="E23" s="109">
        <f>H15</f>
        <v>10959.62</v>
      </c>
    </row>
    <row r="24" spans="1:5" ht="16.5" thickBot="1">
      <c r="A24" s="119" t="s">
        <v>32</v>
      </c>
      <c r="B24" s="110"/>
      <c r="C24" s="110"/>
      <c r="D24" s="111"/>
      <c r="E24" s="112">
        <f>I15</f>
        <v>10524.33</v>
      </c>
    </row>
    <row r="25" spans="1:5" ht="15.75">
      <c r="A25" s="119" t="s">
        <v>33</v>
      </c>
      <c r="B25" s="110"/>
      <c r="C25" s="110"/>
      <c r="D25" s="111"/>
      <c r="E25" s="113">
        <f>E23-E24</f>
        <v>435.2900000000009</v>
      </c>
    </row>
    <row r="26" spans="1:6" ht="19.5">
      <c r="A26" s="119" t="s">
        <v>34</v>
      </c>
      <c r="B26" s="110"/>
      <c r="C26" s="110"/>
      <c r="D26" s="111"/>
      <c r="E26" s="114">
        <v>1589.55</v>
      </c>
      <c r="F26" s="89" t="s">
        <v>50</v>
      </c>
    </row>
    <row r="27" spans="1:6" ht="16.5" thickBot="1">
      <c r="A27" s="120" t="s">
        <v>35</v>
      </c>
      <c r="B27" s="115"/>
      <c r="C27" s="115"/>
      <c r="D27" s="116"/>
      <c r="E27" s="117">
        <f>E25-E26</f>
        <v>-1154.259999999999</v>
      </c>
      <c r="F27" s="24" t="s">
        <v>60</v>
      </c>
    </row>
    <row r="28" spans="1:9" ht="13.5" thickTop="1">
      <c r="A28" s="66"/>
      <c r="B28" s="67"/>
      <c r="C28" s="68"/>
      <c r="D28" s="75"/>
      <c r="E28" s="76"/>
      <c r="I28" s="79" t="s">
        <v>90</v>
      </c>
    </row>
    <row r="29" spans="1:9" ht="12.75">
      <c r="A29" s="69" t="str">
        <f>IF(E27&lt;=0,"RFT-INT. GENERADOS POR PASIVOS","INT-S/PASIVOS A DEVENGAR-DOC A PAGAR-")</f>
        <v>RFT-INT. GENERADOS POR PASIVOS</v>
      </c>
      <c r="B29" s="32"/>
      <c r="C29" s="70"/>
      <c r="D29" s="77">
        <f>ABS(E27)</f>
        <v>1154.259999999999</v>
      </c>
      <c r="E29" s="76"/>
      <c r="I29" s="79" t="s">
        <v>91</v>
      </c>
    </row>
    <row r="30" spans="1:5" ht="12">
      <c r="A30" s="72"/>
      <c r="B30" s="73" t="str">
        <f>IF(E27&gt;0,"RFT-INT.GENERADOS POR PASIVOS","INT-S/PASIVOS A DEVENGAR-DOC.A PAG.C/GAR.REAL-")</f>
        <v>INT-S/PASIVOS A DEVENGAR-DOC.A PAG.C/GAR.REAL-</v>
      </c>
      <c r="C30" s="74"/>
      <c r="D30" s="78"/>
      <c r="E30" s="71">
        <f>ABS(E27)</f>
        <v>1154.259999999999</v>
      </c>
    </row>
  </sheetData>
  <mergeCells count="13">
    <mergeCell ref="B16:C16"/>
    <mergeCell ref="B17:C17"/>
    <mergeCell ref="B1:C1"/>
    <mergeCell ref="B9:B10"/>
    <mergeCell ref="C9:C10"/>
    <mergeCell ref="A7:F7"/>
    <mergeCell ref="D9:D10"/>
    <mergeCell ref="B15:C15"/>
    <mergeCell ref="K9:K10"/>
    <mergeCell ref="D1:H1"/>
    <mergeCell ref="D2:G2"/>
    <mergeCell ref="D3:G3"/>
    <mergeCell ref="G7:K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CASALS &amp; ASOC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Claudia</cp:lastModifiedBy>
  <cp:lastPrinted>2013-10-01T22:15:17Z</cp:lastPrinted>
  <dcterms:created xsi:type="dcterms:W3CDTF">2005-07-19T21:04:25Z</dcterms:created>
  <dcterms:modified xsi:type="dcterms:W3CDTF">2013-10-01T22:16:51Z</dcterms:modified>
  <cp:category/>
  <cp:version/>
  <cp:contentType/>
  <cp:contentStatus/>
</cp:coreProperties>
</file>